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6F272BF9FFC34C58B41D33425F09477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3625" y="7146925"/>
          <a:ext cx="5943600" cy="588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A3232ABB8634F759F0FE8772C009A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1415" y="2032000"/>
          <a:ext cx="10370185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A6EC2A7A977408E9F844760235B7E7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53125" y="7937500"/>
          <a:ext cx="7572375" cy="849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62ED38A5D3A4D7D92E3AEB3A3B1A93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53125" y="10312400"/>
          <a:ext cx="9239250" cy="6905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C6497AD0F78C4E8882B8C79BBDB5E51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53125" y="4584700"/>
          <a:ext cx="2447925" cy="1345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B4323C9A57424DF59DC98247B3090F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53125" y="11976100"/>
          <a:ext cx="3590925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152AC07860774DEA8E284E549EA4E2E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05525" y="4305300"/>
          <a:ext cx="5072380" cy="2787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D117ED801DA74260A283334F2A5C9CB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43625" y="17408525"/>
          <a:ext cx="6877050" cy="300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19D5644DE1C4F8D8A7FE1037EC0231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91275" y="6651625"/>
          <a:ext cx="2085975" cy="192405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<sst xmlns="http://schemas.openxmlformats.org/spreadsheetml/2006/main" count="56" uniqueCount="39">
  <si>
    <t>313党建活动室明细</t>
  </si>
  <si>
    <t>序号</t>
  </si>
  <si>
    <t>项目名称</t>
  </si>
  <si>
    <t>数量</t>
  </si>
  <si>
    <t>单位</t>
  </si>
  <si>
    <t>单价</t>
  </si>
  <si>
    <t>合计</t>
  </si>
  <si>
    <t>备注</t>
  </si>
  <si>
    <t>图片</t>
  </si>
  <si>
    <t>石膏板龙骨吊顶</t>
  </si>
  <si>
    <t>㎡</t>
  </si>
  <si>
    <t>材料 + 人工</t>
  </si>
  <si>
    <t>铝方通+龙骨</t>
  </si>
  <si>
    <t>棚顶面刷多乐士乳胶漆</t>
  </si>
  <si>
    <t>党建主题墙</t>
  </si>
  <si>
    <t>项</t>
  </si>
  <si>
    <t>UV浮雕壁布
（浮雕凸起实厚1.05毫米）</t>
  </si>
  <si>
    <t>定制及安装</t>
  </si>
  <si>
    <t>此为墙面底图</t>
  </si>
  <si>
    <t>党建灯
1.2米*1.2米</t>
  </si>
  <si>
    <t>个</t>
  </si>
  <si>
    <r>
      <rPr>
        <sz val="12"/>
        <color rgb="FF000000"/>
        <rFont val="宋体"/>
        <charset val="134"/>
      </rPr>
      <t>定制/无频闪</t>
    </r>
    <r>
      <rPr>
        <sz val="12"/>
        <color rgb="FF000000"/>
        <rFont val="Segoe UI"/>
        <charset val="134"/>
      </rPr>
      <t>/</t>
    </r>
    <r>
      <rPr>
        <sz val="12"/>
        <color rgb="FF000000"/>
        <rFont val="宋体"/>
        <charset val="134"/>
      </rPr>
      <t>无极调光</t>
    </r>
  </si>
  <si>
    <t>雷士筒灯</t>
  </si>
  <si>
    <r>
      <rPr>
        <sz val="12"/>
        <color rgb="FF000000"/>
        <rFont val="宋体"/>
        <charset val="134"/>
      </rPr>
      <t>会议桌</t>
    </r>
    <r>
      <rPr>
        <sz val="12"/>
        <color rgb="FF000000"/>
        <rFont val="Segoe UI"/>
        <charset val="134"/>
      </rPr>
      <t xml:space="preserve"> / </t>
    </r>
    <r>
      <rPr>
        <sz val="12"/>
        <color rgb="FF000000"/>
        <rFont val="宋体"/>
        <charset val="134"/>
      </rPr>
      <t>椅子</t>
    </r>
    <r>
      <rPr>
        <sz val="12"/>
        <color rgb="FF000000"/>
        <rFont val="Segoe UI"/>
        <charset val="134"/>
      </rPr>
      <t xml:space="preserve">
4m*1.6m</t>
    </r>
  </si>
  <si>
    <t>书柜</t>
  </si>
  <si>
    <r>
      <rPr>
        <sz val="12"/>
        <color rgb="FF000000"/>
        <rFont val="宋体"/>
        <charset val="134"/>
      </rPr>
      <t>定做</t>
    </r>
    <r>
      <rPr>
        <sz val="12"/>
        <color rgb="FF000000"/>
        <rFont val="Segoe UI"/>
        <charset val="134"/>
      </rPr>
      <t xml:space="preserve"> / </t>
    </r>
    <r>
      <rPr>
        <sz val="12"/>
        <color rgb="FF000000"/>
        <rFont val="宋体"/>
        <charset val="134"/>
      </rPr>
      <t>灯带</t>
    </r>
    <r>
      <rPr>
        <sz val="12"/>
        <color rgb="FF000000"/>
        <rFont val="Segoe UI"/>
        <charset val="134"/>
      </rPr>
      <t>/</t>
    </r>
    <r>
      <rPr>
        <sz val="12"/>
        <color rgb="FF000000"/>
        <rFont val="宋体"/>
        <charset val="134"/>
      </rPr>
      <t>发光字</t>
    </r>
    <r>
      <rPr>
        <sz val="12"/>
        <color rgb="FF000000"/>
        <rFont val="Segoe UI"/>
        <charset val="134"/>
      </rPr>
      <t>/</t>
    </r>
    <r>
      <rPr>
        <sz val="12"/>
        <color rgb="FF000000"/>
        <rFont val="宋体"/>
        <charset val="134"/>
      </rPr>
      <t>灯箱</t>
    </r>
  </si>
  <si>
    <t>荣誉墙</t>
  </si>
  <si>
    <t>组</t>
  </si>
  <si>
    <t>定做 /木质/发光字/灯箱</t>
  </si>
  <si>
    <t>文化墙</t>
  </si>
  <si>
    <t>套</t>
  </si>
  <si>
    <t>成品采购及安装 / 实木复合</t>
  </si>
  <si>
    <t>承重墙立柱包围及立体文字</t>
  </si>
  <si>
    <t>教育文化墙</t>
  </si>
  <si>
    <t>采购及安装</t>
  </si>
  <si>
    <t>各系招生方案</t>
  </si>
  <si>
    <t>米</t>
  </si>
  <si>
    <t>成品采购及安装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</si>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</sst>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2"/>
      <color rgb="FF000000"/>
      <name val="Segoe UI"/>
      <charset val="134"/>
    </font>
    <font>
      <sz val="12"/>
      <color rgb="FF000000"/>
      <name val="Segoe UI"/>
      <charset val="134"/>
    </font>
    <font>
      <sz val="12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png"/><Relationship Id="rId8" Type="http://schemas.openxmlformats.org/officeDocument/2006/relationships/image" Target="media/image10.png"/><Relationship Id="rId7" Type="http://schemas.openxmlformats.org/officeDocument/2006/relationships/image" Target="media/image9.png"/><Relationship Id="rId6" Type="http://schemas.openxmlformats.org/officeDocument/2006/relationships/image" Target="media/image8.png"/><Relationship Id="rId5" Type="http://schemas.openxmlformats.org/officeDocument/2006/relationships/image" Target="media/image7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1437640</xdr:colOff>
      <xdr:row>13</xdr:row>
      <xdr:rowOff>38100</xdr:rowOff>
    </xdr:from>
    <xdr:to>
      <xdr:col>7</xdr:col>
      <xdr:colOff>1728470</xdr:colOff>
      <xdr:row>13</xdr:row>
      <xdr:rowOff>1273810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0765" y="13309600"/>
          <a:ext cx="2908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14</xdr:row>
      <xdr:rowOff>171450</xdr:rowOff>
    </xdr:from>
    <xdr:to>
      <xdr:col>7</xdr:col>
      <xdr:colOff>2580005</xdr:colOff>
      <xdr:row>14</xdr:row>
      <xdr:rowOff>1165225</xdr:rowOff>
    </xdr:to>
    <xdr:pic>
      <xdr:nvPicPr>
        <xdr:cNvPr id="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34125" y="14776450"/>
          <a:ext cx="2199005" cy="993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4" sqref="M4"/>
    </sheetView>
  </sheetViews>
  <sheetFormatPr defaultColWidth="9" defaultRowHeight="13.5" outlineLevelCol="7"/>
  <cols>
    <col min="1" max="1" width="9" style="1"/>
    <col min="2" max="2" width="15.125" style="1" customWidth="1"/>
    <col min="3" max="6" width="9" style="1"/>
    <col min="7" max="7" width="18" style="1" customWidth="1"/>
    <col min="8" max="8" width="41.625" style="1" customWidth="1"/>
    <col min="9" max="16384" width="9" style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05" customHeight="1" spans="1:8">
      <c r="A3" s="4">
        <v>1</v>
      </c>
      <c r="B3" s="5" t="s">
        <v>9</v>
      </c>
      <c r="C3" s="4">
        <v>118</v>
      </c>
      <c r="D3" s="4" t="s">
        <v>10</v>
      </c>
      <c r="E3" s="4">
        <v>120</v>
      </c>
      <c r="F3" s="4">
        <f t="shared" ref="F3:F9" si="0">E3*C3</f>
        <v>14160</v>
      </c>
      <c r="G3" s="4" t="s">
        <v>11</v>
      </c>
      <c r="H3" s="6" t="str">
        <f>_xlfn.DISPIMG("ID_DA3232ABB8634F759F0FE8772C009A7D",1)</f>
        <v>=DISPIMG("ID_DA3232ABB8634F759F0FE8772C009A7D",1)</v>
      </c>
    </row>
    <row r="4" ht="46" customHeight="1" spans="1:8">
      <c r="A4" s="4">
        <v>2</v>
      </c>
      <c r="B4" s="5" t="s">
        <v>12</v>
      </c>
      <c r="C4" s="4">
        <v>75</v>
      </c>
      <c r="D4" s="4" t="s">
        <v>10</v>
      </c>
      <c r="E4" s="4">
        <v>30</v>
      </c>
      <c r="F4" s="4">
        <f t="shared" si="0"/>
        <v>2250</v>
      </c>
      <c r="G4" s="4" t="s">
        <v>11</v>
      </c>
      <c r="H4" s="6"/>
    </row>
    <row r="5" ht="46" customHeight="1" spans="1:8">
      <c r="A5" s="4">
        <v>3</v>
      </c>
      <c r="B5" s="5" t="s">
        <v>13</v>
      </c>
      <c r="C5" s="4">
        <v>118</v>
      </c>
      <c r="D5" s="4" t="s">
        <v>10</v>
      </c>
      <c r="E5" s="4">
        <v>25</v>
      </c>
      <c r="F5" s="4">
        <f t="shared" si="0"/>
        <v>2950</v>
      </c>
      <c r="G5" s="4" t="s">
        <v>11</v>
      </c>
      <c r="H5" s="6"/>
    </row>
    <row r="6" ht="105" customHeight="1" spans="1:8">
      <c r="A6" s="4">
        <v>4</v>
      </c>
      <c r="B6" s="5" t="s">
        <v>14</v>
      </c>
      <c r="C6" s="4">
        <v>1</v>
      </c>
      <c r="D6" s="4" t="s">
        <v>15</v>
      </c>
      <c r="E6" s="4">
        <v>3560</v>
      </c>
      <c r="F6" s="4">
        <f t="shared" si="0"/>
        <v>3560</v>
      </c>
      <c r="G6" s="4" t="s">
        <v>11</v>
      </c>
      <c r="H6" s="6" t="str">
        <f>_xlfn.DISPIMG("ID_152AC07860774DEA8E284E549EA4E2ED",1)</f>
        <v>=DISPIMG("ID_152AC07860774DEA8E284E549EA4E2ED",1)</v>
      </c>
    </row>
    <row r="7" ht="46" customHeight="1" spans="1:8">
      <c r="A7" s="4">
        <v>5</v>
      </c>
      <c r="B7" s="5" t="s">
        <v>16</v>
      </c>
      <c r="C7" s="4">
        <v>128</v>
      </c>
      <c r="D7" s="4" t="s">
        <v>10</v>
      </c>
      <c r="E7" s="4">
        <v>76</v>
      </c>
      <c r="F7" s="4">
        <f t="shared" si="0"/>
        <v>9728</v>
      </c>
      <c r="G7" s="5" t="s">
        <v>17</v>
      </c>
      <c r="H7" s="7" t="s">
        <v>18</v>
      </c>
    </row>
    <row r="8" ht="105" customHeight="1" spans="1:8">
      <c r="A8" s="4">
        <v>6</v>
      </c>
      <c r="B8" s="5" t="s">
        <v>19</v>
      </c>
      <c r="C8" s="4">
        <v>1</v>
      </c>
      <c r="D8" s="4" t="s">
        <v>20</v>
      </c>
      <c r="E8" s="4">
        <v>830</v>
      </c>
      <c r="F8" s="4">
        <f t="shared" si="0"/>
        <v>830</v>
      </c>
      <c r="G8" s="5" t="s">
        <v>21</v>
      </c>
      <c r="H8" s="6" t="str">
        <f>_xlfn.DISPIMG("ID_C6497AD0F78C4E8882B8C79BBDB5E51D",1)</f>
        <v>=DISPIMG("ID_C6497AD0F78C4E8882B8C79BBDB5E51D",1)</v>
      </c>
    </row>
    <row r="9" ht="105" customHeight="1" spans="1:8">
      <c r="A9" s="4">
        <v>7</v>
      </c>
      <c r="B9" s="5" t="s">
        <v>22</v>
      </c>
      <c r="C9" s="4">
        <v>28</v>
      </c>
      <c r="D9" s="5" t="s">
        <v>20</v>
      </c>
      <c r="E9" s="4">
        <v>32</v>
      </c>
      <c r="F9" s="4">
        <f t="shared" si="0"/>
        <v>896</v>
      </c>
      <c r="G9" s="5"/>
      <c r="H9" s="6" t="str">
        <f>_xlfn.DISPIMG("ID_819D5644DE1C4F8D8A7FE1037EC02318",1)</f>
        <v>=DISPIMG("ID_819D5644DE1C4F8D8A7FE1037EC02318",1)</v>
      </c>
    </row>
    <row r="10" ht="105" customHeight="1" spans="1:8">
      <c r="A10" s="4">
        <v>8</v>
      </c>
      <c r="B10" s="5" t="s">
        <v>23</v>
      </c>
      <c r="C10" s="4">
        <v>1</v>
      </c>
      <c r="D10" s="4" t="s">
        <v>15</v>
      </c>
      <c r="E10" s="4">
        <v>5510</v>
      </c>
      <c r="F10" s="4">
        <f t="shared" ref="F10:F17" si="1">E10*C10</f>
        <v>5510</v>
      </c>
      <c r="G10" s="5" t="s">
        <v>17</v>
      </c>
      <c r="H10" s="6" t="str">
        <f>_xlfn.DISPIMG("ID_6F272BF9FFC34C58B41D33425F09477D",1)</f>
        <v>=DISPIMG("ID_6F272BF9FFC34C58B41D33425F09477D",1)</v>
      </c>
    </row>
    <row r="11" ht="105" customHeight="1" spans="1:8">
      <c r="A11" s="4">
        <v>9</v>
      </c>
      <c r="B11" s="5" t="s">
        <v>24</v>
      </c>
      <c r="C11" s="4">
        <v>1</v>
      </c>
      <c r="D11" s="4" t="s">
        <v>10</v>
      </c>
      <c r="E11" s="4">
        <v>3630</v>
      </c>
      <c r="F11" s="4">
        <v>4210</v>
      </c>
      <c r="G11" s="5" t="s">
        <v>25</v>
      </c>
      <c r="H11" s="6" t="str">
        <f>_xlfn.DISPIMG("ID_9A6EC2A7A977408E9F844760235B7E7A",1)</f>
        <v>=DISPIMG("ID_9A6EC2A7A977408E9F844760235B7E7A",1)</v>
      </c>
    </row>
    <row r="12" ht="105" customHeight="1" spans="1:8">
      <c r="A12" s="4">
        <v>10</v>
      </c>
      <c r="B12" s="5" t="s">
        <v>26</v>
      </c>
      <c r="C12" s="4">
        <v>1</v>
      </c>
      <c r="D12" s="4" t="s">
        <v>27</v>
      </c>
      <c r="E12" s="4">
        <v>3040</v>
      </c>
      <c r="F12" s="4">
        <f t="shared" si="1"/>
        <v>3040</v>
      </c>
      <c r="G12" s="5" t="s">
        <v>28</v>
      </c>
      <c r="H12" s="6" t="str">
        <f>_xlfn.DISPIMG("ID_162ED38A5D3A4D7D92E3AEB3A3B1A935",1)</f>
        <v>=DISPIMG("ID_162ED38A5D3A4D7D92E3AEB3A3B1A935",1)</v>
      </c>
    </row>
    <row r="13" ht="105" customHeight="1" spans="1:8">
      <c r="A13" s="4">
        <v>11</v>
      </c>
      <c r="B13" s="5" t="s">
        <v>29</v>
      </c>
      <c r="C13" s="4">
        <v>1</v>
      </c>
      <c r="D13" s="4" t="s">
        <v>30</v>
      </c>
      <c r="E13" s="4">
        <v>1600</v>
      </c>
      <c r="F13" s="4">
        <f t="shared" si="1"/>
        <v>1600</v>
      </c>
      <c r="G13" s="4" t="s">
        <v>31</v>
      </c>
      <c r="H13" s="6" t="str">
        <f>_xlfn.DISPIMG("ID_B4323C9A57424DF59DC98247B3090F36",1)</f>
        <v>=DISPIMG("ID_B4323C9A57424DF59DC98247B3090F36",1)</v>
      </c>
    </row>
    <row r="14" ht="105" customHeight="1" spans="1:8">
      <c r="A14" s="4">
        <v>12</v>
      </c>
      <c r="B14" s="5" t="s">
        <v>32</v>
      </c>
      <c r="C14" s="4">
        <v>1</v>
      </c>
      <c r="D14" s="4" t="s">
        <v>20</v>
      </c>
      <c r="E14" s="4">
        <v>650</v>
      </c>
      <c r="F14" s="4">
        <f t="shared" si="1"/>
        <v>650</v>
      </c>
      <c r="G14" s="5" t="s">
        <v>17</v>
      </c>
      <c r="H14" s="6"/>
    </row>
    <row r="15" ht="105" customHeight="1" spans="1:8">
      <c r="A15" s="4">
        <v>13</v>
      </c>
      <c r="B15" s="8" t="s">
        <v>33</v>
      </c>
      <c r="C15" s="4">
        <v>1</v>
      </c>
      <c r="D15" s="4" t="s">
        <v>20</v>
      </c>
      <c r="E15" s="4">
        <v>3510</v>
      </c>
      <c r="F15" s="4">
        <f t="shared" si="1"/>
        <v>3510</v>
      </c>
      <c r="G15" s="4" t="s">
        <v>34</v>
      </c>
      <c r="H15" s="6"/>
    </row>
    <row r="16" ht="105" customHeight="1" spans="1:8">
      <c r="A16" s="4">
        <v>14</v>
      </c>
      <c r="B16" s="4" t="s">
        <v>35</v>
      </c>
      <c r="C16" s="4">
        <v>1</v>
      </c>
      <c r="D16" s="4" t="s">
        <v>36</v>
      </c>
      <c r="E16" s="4">
        <v>2981</v>
      </c>
      <c r="F16" s="4">
        <f t="shared" si="1"/>
        <v>2981</v>
      </c>
      <c r="G16" s="4" t="s">
        <v>37</v>
      </c>
      <c r="H16" s="6" t="str">
        <f>_xlfn.DISPIMG("ID_D117ED801DA74260A283334F2A5C9CB4",1)</f>
        <v>=DISPIMG("ID_D117ED801DA74260A283334F2A5C9CB4",1)</v>
      </c>
    </row>
    <row r="17" ht="33" customHeight="1" spans="1:8">
      <c r="A17" s="4">
        <v>15</v>
      </c>
      <c r="B17" s="4" t="s">
        <v>6</v>
      </c>
      <c r="C17" s="4" t="s">
        <v>38</v>
      </c>
      <c r="D17" s="4" t="s">
        <v>38</v>
      </c>
      <c r="E17" s="4" t="s">
        <v>38</v>
      </c>
      <c r="F17" s="4">
        <f>SUM(F3:F16)</f>
        <v>55875</v>
      </c>
      <c r="G17" s="4" t="s">
        <v>38</v>
      </c>
      <c r="H17" s="6"/>
    </row>
  </sheetData>
  <mergeCells count="1">
    <mergeCell ref="A1:H1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金玲</cp:lastModifiedBy>
  <dcterms:created xsi:type="dcterms:W3CDTF">2026-04-18T03:10:00Z</dcterms:created>
  <dcterms:modified xsi:type="dcterms:W3CDTF">2026-06-18T01:36:25Z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9C79257DBA2E42F88A95813B318C197C_13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